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30" firstSheet="1" activeTab="1"/>
  </bookViews>
  <sheets>
    <sheet name="foxz" sheetId="2" state="veryHidden" r:id="rId1"/>
    <sheet name="Chuẩn" sheetId="1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2"/>
  <c r="M20"/>
  <c r="K20"/>
  <c r="K18" s="1"/>
  <c r="L9" s="1"/>
  <c r="I20"/>
  <c r="G20"/>
  <c r="E20"/>
  <c r="C20"/>
  <c r="O19"/>
  <c r="O18" s="1"/>
  <c r="P9" s="1"/>
  <c r="P10" s="1"/>
  <c r="M19"/>
  <c r="K19"/>
  <c r="I19"/>
  <c r="I18" s="1"/>
  <c r="J9" s="1"/>
  <c r="J10" s="1"/>
  <c r="G19"/>
  <c r="G18" s="1"/>
  <c r="H9" s="1"/>
  <c r="H10" s="1"/>
  <c r="E19"/>
  <c r="C19"/>
  <c r="M18"/>
  <c r="E18"/>
  <c r="F9" s="1"/>
  <c r="C18"/>
  <c r="D9" s="1"/>
  <c r="D10" s="1"/>
  <c r="Q17"/>
  <c r="Q16"/>
  <c r="O15"/>
  <c r="M15"/>
  <c r="K15"/>
  <c r="I15"/>
  <c r="G15"/>
  <c r="E15"/>
  <c r="C15"/>
  <c r="Q15" s="1"/>
  <c r="Q14"/>
  <c r="Q20" s="1"/>
  <c r="Q13"/>
  <c r="Q19" s="1"/>
  <c r="O12"/>
  <c r="M12"/>
  <c r="K12"/>
  <c r="I12"/>
  <c r="G12"/>
  <c r="E12"/>
  <c r="C12"/>
  <c r="N9"/>
  <c r="N10" s="1"/>
  <c r="R8"/>
  <c r="O8"/>
  <c r="M8"/>
  <c r="K8"/>
  <c r="I8"/>
  <c r="G8"/>
  <c r="E8"/>
  <c r="C8"/>
  <c r="F10" l="1"/>
  <c r="E9"/>
  <c r="K9"/>
  <c r="L10"/>
  <c r="Q8"/>
  <c r="Q18"/>
  <c r="E10"/>
  <c r="M10"/>
  <c r="I9"/>
  <c r="I10" s="1"/>
  <c r="M9"/>
  <c r="K10"/>
  <c r="C9"/>
  <c r="Q12"/>
  <c r="G9"/>
  <c r="O9"/>
  <c r="O10" s="1"/>
  <c r="R9"/>
  <c r="R10" s="1"/>
  <c r="C10" l="1"/>
  <c r="Q9"/>
  <c r="G10"/>
  <c r="Q10" l="1"/>
</calcChain>
</file>

<file path=xl/sharedStrings.xml><?xml version="1.0" encoding="utf-8"?>
<sst xmlns="http://schemas.openxmlformats.org/spreadsheetml/2006/main" count="39" uniqueCount="21">
  <si>
    <t>Chia ra các năm trong giai đoạn</t>
  </si>
  <si>
    <t>Cộng giai đoạn</t>
  </si>
  <si>
    <t>Nội dung</t>
  </si>
  <si>
    <t>I</t>
  </si>
  <si>
    <t>DOANH SỐ CHO VAY</t>
  </si>
  <si>
    <t>Tạo việc làm</t>
  </si>
  <si>
    <t>Đơn vị tính : Lao động, tỷ đồng</t>
  </si>
  <si>
    <t>II</t>
  </si>
  <si>
    <t>Nguồn Trung ương</t>
  </si>
  <si>
    <t>- Nguồn thu hồi</t>
  </si>
  <si>
    <t>- Bổ sung hàng năm</t>
  </si>
  <si>
    <t>Tổng cộng</t>
  </si>
  <si>
    <t>Cộng</t>
  </si>
  <si>
    <t>Nguồn ủy thác địa phương</t>
  </si>
  <si>
    <t>NGUỒN VỐN THỰC HIỆN</t>
  </si>
  <si>
    <t>Đi lao động, học tập, đào tạo nghề ở nước ngoài</t>
  </si>
  <si>
    <t>Số 
LĐ</t>
  </si>
  <si>
    <t>Số 
tiền</t>
  </si>
  <si>
    <t>CHI TIẾT NGUỒN VỐN CHO VAY GIẢI QUYẾT VIỆC LÀM BỀN VỮNG GIAI ĐOẠN 2024-2030</t>
  </si>
  <si>
    <t>Stt</t>
  </si>
  <si>
    <t>(Kèm theo Tờ trình số       /TTr-UBND ngày     tháng 5 năm 2024 của Uỷ ban nhân dân tỉnh Nam Định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</si>
</sst>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164" fontId="6" fillId="0" borderId="3" xfId="1" applyNumberFormat="1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164" fontId="5" fillId="0" borderId="3" xfId="1" applyNumberFormat="1" applyFont="1" applyBorder="1"/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4" fontId="6" fillId="0" borderId="0" xfId="1" applyNumberFormat="1" applyFont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1" fontId="5" fillId="0" borderId="4" xfId="0" applyNumberFormat="1" applyFont="1" applyBorder="1"/>
    <xf numFmtId="164" fontId="5" fillId="0" borderId="6" xfId="1" applyNumberFormat="1" applyFont="1" applyBorder="1"/>
    <xf numFmtId="1" fontId="5" fillId="0" borderId="5" xfId="0" applyNumberFormat="1" applyFont="1" applyBorder="1"/>
    <xf numFmtId="0" fontId="5" fillId="0" borderId="4" xfId="0" applyFont="1" applyBorder="1" applyAlignment="1">
      <alignment horizontal="left"/>
    </xf>
    <xf numFmtId="1" fontId="5" fillId="0" borderId="7" xfId="0" applyNumberFormat="1" applyFont="1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6" fillId="0" borderId="3" xfId="1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"/>
  <sheetViews>
    <sheetView tabSelected="1" workbookViewId="0">
      <selection activeCell="U18" sqref="U18"/>
    </sheetView>
  </sheetViews>
  <sheetFormatPr defaultRowHeight="15.75"/>
  <cols>
    <col min="1" max="1" width="4.5" customWidth="1"/>
    <col min="2" max="2" width="20.25" customWidth="1"/>
    <col min="3" max="16" width="6.25" customWidth="1"/>
    <col min="17" max="17" width="7" customWidth="1"/>
    <col min="18" max="18" width="6.25" customWidth="1"/>
    <col min="21" max="21" width="11.375" customWidth="1"/>
  </cols>
  <sheetData>
    <row r="1" spans="1:21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21" ht="33.75" customHeight="1">
      <c r="M3" s="37" t="s">
        <v>6</v>
      </c>
      <c r="N3" s="37"/>
      <c r="O3" s="37"/>
      <c r="P3" s="37"/>
      <c r="Q3" s="37"/>
      <c r="R3" s="37"/>
    </row>
    <row r="4" spans="1:21" ht="20.25" customHeight="1">
      <c r="A4" s="42" t="s">
        <v>19</v>
      </c>
      <c r="B4" s="45" t="s">
        <v>2</v>
      </c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2" t="s">
        <v>1</v>
      </c>
      <c r="R4" s="42"/>
    </row>
    <row r="5" spans="1:21" ht="23.25" customHeight="1">
      <c r="A5" s="43"/>
      <c r="B5" s="46"/>
      <c r="C5" s="38">
        <v>2024</v>
      </c>
      <c r="D5" s="38"/>
      <c r="E5" s="38">
        <v>2025</v>
      </c>
      <c r="F5" s="38"/>
      <c r="G5" s="38">
        <v>2026</v>
      </c>
      <c r="H5" s="38"/>
      <c r="I5" s="38">
        <v>2027</v>
      </c>
      <c r="J5" s="38"/>
      <c r="K5" s="38">
        <v>2028</v>
      </c>
      <c r="L5" s="38"/>
      <c r="M5" s="38">
        <v>2029</v>
      </c>
      <c r="N5" s="38"/>
      <c r="O5" s="38">
        <v>2030</v>
      </c>
      <c r="P5" s="38"/>
      <c r="Q5" s="44"/>
      <c r="R5" s="44"/>
    </row>
    <row r="6" spans="1:21" ht="44.45" customHeight="1">
      <c r="A6" s="44"/>
      <c r="B6" s="47"/>
      <c r="C6" s="3" t="s">
        <v>16</v>
      </c>
      <c r="D6" s="3" t="s">
        <v>17</v>
      </c>
      <c r="E6" s="3" t="s">
        <v>16</v>
      </c>
      <c r="F6" s="3" t="s">
        <v>17</v>
      </c>
      <c r="G6" s="3" t="s">
        <v>16</v>
      </c>
      <c r="H6" s="3" t="s">
        <v>17</v>
      </c>
      <c r="I6" s="3" t="s">
        <v>16</v>
      </c>
      <c r="J6" s="3" t="s">
        <v>17</v>
      </c>
      <c r="K6" s="3" t="s">
        <v>16</v>
      </c>
      <c r="L6" s="3" t="s">
        <v>17</v>
      </c>
      <c r="M6" s="3" t="s">
        <v>16</v>
      </c>
      <c r="N6" s="3" t="s">
        <v>17</v>
      </c>
      <c r="O6" s="3" t="s">
        <v>16</v>
      </c>
      <c r="P6" s="3" t="s">
        <v>17</v>
      </c>
      <c r="Q6" s="3" t="s">
        <v>16</v>
      </c>
      <c r="R6" s="3" t="s">
        <v>17</v>
      </c>
    </row>
    <row r="7" spans="1:21" ht="26.25" customHeight="1">
      <c r="A7" s="12" t="s">
        <v>3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1" ht="27.75" customHeight="1">
      <c r="A8" s="13">
        <v>1</v>
      </c>
      <c r="B8" s="20" t="s">
        <v>15</v>
      </c>
      <c r="C8" s="6">
        <f>+D8/0.13</f>
        <v>230.76923076923077</v>
      </c>
      <c r="D8" s="6">
        <v>30</v>
      </c>
      <c r="E8" s="6">
        <f>+F8/0.13</f>
        <v>307.69230769230768</v>
      </c>
      <c r="F8" s="6">
        <v>40</v>
      </c>
      <c r="G8" s="6">
        <f>+H8/0.13</f>
        <v>384.61538461538458</v>
      </c>
      <c r="H8" s="6">
        <v>50</v>
      </c>
      <c r="I8" s="6">
        <f>+J8/0.13</f>
        <v>461.53846153846155</v>
      </c>
      <c r="J8" s="6">
        <v>60</v>
      </c>
      <c r="K8" s="6">
        <f>+L8/0.13</f>
        <v>538.46153846153845</v>
      </c>
      <c r="L8" s="6">
        <v>70</v>
      </c>
      <c r="M8" s="6">
        <f>+N8/0.13</f>
        <v>615.38461538461536</v>
      </c>
      <c r="N8" s="6">
        <v>80</v>
      </c>
      <c r="O8" s="6">
        <f>+P8/0.13</f>
        <v>769.23076923076917</v>
      </c>
      <c r="P8" s="6">
        <v>100</v>
      </c>
      <c r="Q8" s="6">
        <f>C8+E8+G8+I8+K8+M8+O8</f>
        <v>3307.6923076923076</v>
      </c>
      <c r="R8" s="6">
        <f>D8+F8+H8+J8+L8+N8+P8</f>
        <v>430</v>
      </c>
      <c r="U8" s="18"/>
    </row>
    <row r="9" spans="1:21" ht="27.75" customHeight="1">
      <c r="A9" s="13">
        <v>2</v>
      </c>
      <c r="B9" s="7" t="s">
        <v>5</v>
      </c>
      <c r="C9" s="6">
        <f>+D9/0.08</f>
        <v>2250</v>
      </c>
      <c r="D9" s="6">
        <f>+C18-D8</f>
        <v>180</v>
      </c>
      <c r="E9" s="6">
        <f>+F9/0.08</f>
        <v>2875</v>
      </c>
      <c r="F9" s="6">
        <f>+E18-F8</f>
        <v>230</v>
      </c>
      <c r="G9" s="6">
        <f>+H9/0.08</f>
        <v>3562.5</v>
      </c>
      <c r="H9" s="6">
        <f>+G18-H8</f>
        <v>285</v>
      </c>
      <c r="I9" s="6">
        <f>+J9/0.08</f>
        <v>4250</v>
      </c>
      <c r="J9" s="6">
        <f>+I18-J8</f>
        <v>340</v>
      </c>
      <c r="K9" s="6">
        <f>+L9/0.08</f>
        <v>5000</v>
      </c>
      <c r="L9" s="6">
        <f>+K18-L8</f>
        <v>400</v>
      </c>
      <c r="M9" s="6">
        <f>+N9/0.08</f>
        <v>5687.5</v>
      </c>
      <c r="N9" s="6">
        <f>+M18-N8</f>
        <v>455</v>
      </c>
      <c r="O9" s="6">
        <f>+P9/0.08</f>
        <v>6375</v>
      </c>
      <c r="P9" s="6">
        <f>+O18-P8</f>
        <v>510</v>
      </c>
      <c r="Q9" s="6">
        <f>C9+E9+G9+I9+K9+M9+O9</f>
        <v>30000</v>
      </c>
      <c r="R9" s="6">
        <f>D9+F9+H9+J9+L9+N9+P9</f>
        <v>2400</v>
      </c>
      <c r="S9" s="17"/>
      <c r="T9" s="17"/>
      <c r="U9" s="18"/>
    </row>
    <row r="10" spans="1:21" ht="27.75" customHeight="1">
      <c r="A10" s="7"/>
      <c r="B10" s="8" t="s">
        <v>12</v>
      </c>
      <c r="C10" s="22">
        <f>SUM(C8:C9)</f>
        <v>2480.7692307692309</v>
      </c>
      <c r="D10" s="22">
        <f t="shared" ref="D10:R10" si="0">SUM(D8:D9)</f>
        <v>210</v>
      </c>
      <c r="E10" s="22">
        <f t="shared" si="0"/>
        <v>3182.6923076923076</v>
      </c>
      <c r="F10" s="22">
        <f t="shared" si="0"/>
        <v>270</v>
      </c>
      <c r="G10" s="9">
        <f t="shared" si="0"/>
        <v>3947.1153846153848</v>
      </c>
      <c r="H10" s="9">
        <f t="shared" si="0"/>
        <v>335</v>
      </c>
      <c r="I10" s="9">
        <f t="shared" si="0"/>
        <v>4711.5384615384619</v>
      </c>
      <c r="J10" s="9">
        <f t="shared" si="0"/>
        <v>400</v>
      </c>
      <c r="K10" s="9">
        <f t="shared" si="0"/>
        <v>5538.4615384615381</v>
      </c>
      <c r="L10" s="9">
        <f t="shared" si="0"/>
        <v>470</v>
      </c>
      <c r="M10" s="9">
        <f t="shared" si="0"/>
        <v>6302.8846153846152</v>
      </c>
      <c r="N10" s="9">
        <f t="shared" si="0"/>
        <v>535</v>
      </c>
      <c r="O10" s="9">
        <f t="shared" si="0"/>
        <v>7144.2307692307695</v>
      </c>
      <c r="P10" s="9">
        <f t="shared" si="0"/>
        <v>610</v>
      </c>
      <c r="Q10" s="9">
        <f t="shared" si="0"/>
        <v>33307.692307692305</v>
      </c>
      <c r="R10" s="9">
        <f t="shared" si="0"/>
        <v>2830</v>
      </c>
    </row>
    <row r="11" spans="1:21" ht="27.75" customHeight="1">
      <c r="A11" s="8" t="s">
        <v>7</v>
      </c>
      <c r="B11" s="24" t="s">
        <v>14</v>
      </c>
      <c r="C11" s="21"/>
      <c r="D11" s="23"/>
      <c r="E11" s="25"/>
      <c r="F11" s="23"/>
      <c r="G11" s="39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</row>
    <row r="12" spans="1:21" ht="27.75" customHeight="1">
      <c r="A12" s="8">
        <v>1</v>
      </c>
      <c r="B12" s="10" t="s">
        <v>8</v>
      </c>
      <c r="C12" s="34">
        <f>C13+C14</f>
        <v>120</v>
      </c>
      <c r="D12" s="34"/>
      <c r="E12" s="34">
        <f t="shared" ref="E12" si="1">E13+E14</f>
        <v>150</v>
      </c>
      <c r="F12" s="34"/>
      <c r="G12" s="33">
        <f t="shared" ref="G12" si="2">G13+G14</f>
        <v>190</v>
      </c>
      <c r="H12" s="33"/>
      <c r="I12" s="33">
        <f t="shared" ref="I12" si="3">I13+I14</f>
        <v>230</v>
      </c>
      <c r="J12" s="33"/>
      <c r="K12" s="33">
        <f t="shared" ref="K12" si="4">K13+K14</f>
        <v>275</v>
      </c>
      <c r="L12" s="33"/>
      <c r="M12" s="33">
        <f t="shared" ref="M12" si="5">M13+M14</f>
        <v>305</v>
      </c>
      <c r="N12" s="33"/>
      <c r="O12" s="33">
        <f t="shared" ref="O12" si="6">O13+O14</f>
        <v>345</v>
      </c>
      <c r="P12" s="33"/>
      <c r="Q12" s="35">
        <f t="shared" ref="Q12" si="7">Q13+Q14</f>
        <v>1615</v>
      </c>
      <c r="R12" s="35"/>
    </row>
    <row r="13" spans="1:21" ht="27.75" customHeight="1">
      <c r="A13" s="13"/>
      <c r="B13" s="11" t="s">
        <v>9</v>
      </c>
      <c r="C13" s="30">
        <v>70</v>
      </c>
      <c r="D13" s="30"/>
      <c r="E13" s="30">
        <v>80</v>
      </c>
      <c r="F13" s="30"/>
      <c r="G13" s="30">
        <v>90</v>
      </c>
      <c r="H13" s="30"/>
      <c r="I13" s="30">
        <v>100</v>
      </c>
      <c r="J13" s="30"/>
      <c r="K13" s="30">
        <v>115</v>
      </c>
      <c r="L13" s="30"/>
      <c r="M13" s="30">
        <v>125</v>
      </c>
      <c r="N13" s="30"/>
      <c r="O13" s="30">
        <v>135</v>
      </c>
      <c r="P13" s="30"/>
      <c r="Q13" s="29">
        <f>C13+E13+G13+I13+M13+O13+K13</f>
        <v>715</v>
      </c>
      <c r="R13" s="29"/>
    </row>
    <row r="14" spans="1:21" ht="27.75" customHeight="1">
      <c r="A14" s="13"/>
      <c r="B14" s="11" t="s">
        <v>10</v>
      </c>
      <c r="C14" s="30">
        <v>50</v>
      </c>
      <c r="D14" s="30"/>
      <c r="E14" s="30">
        <v>70</v>
      </c>
      <c r="F14" s="30"/>
      <c r="G14" s="30">
        <v>100</v>
      </c>
      <c r="H14" s="30"/>
      <c r="I14" s="30">
        <v>130</v>
      </c>
      <c r="J14" s="30"/>
      <c r="K14" s="30">
        <v>160</v>
      </c>
      <c r="L14" s="30"/>
      <c r="M14" s="30">
        <v>180</v>
      </c>
      <c r="N14" s="30"/>
      <c r="O14" s="30">
        <v>210</v>
      </c>
      <c r="P14" s="30"/>
      <c r="Q14" s="29">
        <f>C14+E14+G14+I14+M14+O14+K14</f>
        <v>900</v>
      </c>
      <c r="R14" s="29"/>
    </row>
    <row r="15" spans="1:21" ht="27.75" customHeight="1">
      <c r="A15" s="8">
        <v>2</v>
      </c>
      <c r="B15" s="19" t="s">
        <v>13</v>
      </c>
      <c r="C15" s="33">
        <f>SUM(C16:D17)</f>
        <v>90</v>
      </c>
      <c r="D15" s="33"/>
      <c r="E15" s="33">
        <f t="shared" ref="E15" si="8">SUM(E16:F17)</f>
        <v>120</v>
      </c>
      <c r="F15" s="33"/>
      <c r="G15" s="33">
        <f t="shared" ref="G15" si="9">SUM(G16:H17)</f>
        <v>145</v>
      </c>
      <c r="H15" s="33"/>
      <c r="I15" s="33">
        <f t="shared" ref="I15" si="10">SUM(I16:J17)</f>
        <v>170</v>
      </c>
      <c r="J15" s="33"/>
      <c r="K15" s="33">
        <f t="shared" ref="K15" si="11">SUM(K16:L17)</f>
        <v>195</v>
      </c>
      <c r="L15" s="33"/>
      <c r="M15" s="33">
        <f t="shared" ref="M15" si="12">SUM(M16:N17)</f>
        <v>230</v>
      </c>
      <c r="N15" s="33"/>
      <c r="O15" s="33">
        <f t="shared" ref="O15" si="13">SUM(O16:P17)</f>
        <v>265</v>
      </c>
      <c r="P15" s="33"/>
      <c r="Q15" s="29">
        <f>C15+E15+G15+I15+M15+O15+K15</f>
        <v>1215</v>
      </c>
      <c r="R15" s="29"/>
    </row>
    <row r="16" spans="1:21" ht="27.75" customHeight="1">
      <c r="A16" s="8"/>
      <c r="B16" s="11" t="s">
        <v>9</v>
      </c>
      <c r="C16" s="30">
        <v>20</v>
      </c>
      <c r="D16" s="30"/>
      <c r="E16" s="30">
        <v>20</v>
      </c>
      <c r="F16" s="30"/>
      <c r="G16" s="30">
        <v>25</v>
      </c>
      <c r="H16" s="30"/>
      <c r="I16" s="30">
        <v>30</v>
      </c>
      <c r="J16" s="30"/>
      <c r="K16" s="30">
        <v>35</v>
      </c>
      <c r="L16" s="30"/>
      <c r="M16" s="30">
        <v>40</v>
      </c>
      <c r="N16" s="30"/>
      <c r="O16" s="30">
        <v>45</v>
      </c>
      <c r="P16" s="30"/>
      <c r="Q16" s="29">
        <f t="shared" ref="Q16:Q17" si="14">C16+E16+G16+I16+M16+O16+K16</f>
        <v>215</v>
      </c>
      <c r="R16" s="29"/>
    </row>
    <row r="17" spans="1:18" ht="27.75" customHeight="1">
      <c r="A17" s="8"/>
      <c r="B17" s="11" t="s">
        <v>10</v>
      </c>
      <c r="C17" s="30">
        <v>70</v>
      </c>
      <c r="D17" s="30"/>
      <c r="E17" s="30">
        <v>100</v>
      </c>
      <c r="F17" s="30"/>
      <c r="G17" s="30">
        <v>120</v>
      </c>
      <c r="H17" s="30"/>
      <c r="I17" s="30">
        <v>140</v>
      </c>
      <c r="J17" s="30"/>
      <c r="K17" s="30">
        <v>160</v>
      </c>
      <c r="L17" s="30"/>
      <c r="M17" s="30">
        <v>190</v>
      </c>
      <c r="N17" s="30"/>
      <c r="O17" s="30">
        <v>220</v>
      </c>
      <c r="P17" s="30"/>
      <c r="Q17" s="29">
        <f t="shared" si="14"/>
        <v>1000</v>
      </c>
      <c r="R17" s="29"/>
    </row>
    <row r="18" spans="1:18" ht="27.75" customHeight="1">
      <c r="A18" s="8">
        <v>3</v>
      </c>
      <c r="B18" s="10" t="s">
        <v>11</v>
      </c>
      <c r="C18" s="31">
        <f>C19+C20</f>
        <v>210</v>
      </c>
      <c r="D18" s="32"/>
      <c r="E18" s="31">
        <f t="shared" ref="E18" si="15">E19+E20</f>
        <v>270</v>
      </c>
      <c r="F18" s="32"/>
      <c r="G18" s="31">
        <f t="shared" ref="G18" si="16">G19+G20</f>
        <v>335</v>
      </c>
      <c r="H18" s="32"/>
      <c r="I18" s="31">
        <f t="shared" ref="I18" si="17">I19+I20</f>
        <v>400</v>
      </c>
      <c r="J18" s="32"/>
      <c r="K18" s="31">
        <f t="shared" ref="K18" si="18">K19+K20</f>
        <v>470</v>
      </c>
      <c r="L18" s="32"/>
      <c r="M18" s="31">
        <f t="shared" ref="M18" si="19">M19+M20</f>
        <v>535</v>
      </c>
      <c r="N18" s="32"/>
      <c r="O18" s="31">
        <f t="shared" ref="O18" si="20">O19+O20</f>
        <v>610</v>
      </c>
      <c r="P18" s="32"/>
      <c r="Q18" s="31">
        <f t="shared" ref="Q18" si="21">Q19+Q20</f>
        <v>2830</v>
      </c>
      <c r="R18" s="32"/>
    </row>
    <row r="19" spans="1:18" ht="27.75" customHeight="1">
      <c r="A19" s="7"/>
      <c r="B19" s="11" t="s">
        <v>9</v>
      </c>
      <c r="C19" s="29">
        <f>C13+C16</f>
        <v>90</v>
      </c>
      <c r="D19" s="29"/>
      <c r="E19" s="29">
        <f t="shared" ref="E19:E20" si="22">E13+E16</f>
        <v>100</v>
      </c>
      <c r="F19" s="29"/>
      <c r="G19" s="29">
        <f t="shared" ref="G19:G20" si="23">G13+G16</f>
        <v>115</v>
      </c>
      <c r="H19" s="29"/>
      <c r="I19" s="29">
        <f t="shared" ref="I19:I20" si="24">I13+I16</f>
        <v>130</v>
      </c>
      <c r="J19" s="29"/>
      <c r="K19" s="29">
        <f t="shared" ref="K19:K20" si="25">K13+K16</f>
        <v>150</v>
      </c>
      <c r="L19" s="29"/>
      <c r="M19" s="29">
        <f t="shared" ref="M19:M20" si="26">M13+M16</f>
        <v>165</v>
      </c>
      <c r="N19" s="29"/>
      <c r="O19" s="29">
        <f t="shared" ref="O19:O20" si="27">O13+O16</f>
        <v>180</v>
      </c>
      <c r="P19" s="29"/>
      <c r="Q19" s="29">
        <f t="shared" ref="Q19:Q20" si="28">Q13+Q16</f>
        <v>930</v>
      </c>
      <c r="R19" s="29"/>
    </row>
    <row r="20" spans="1:18" ht="27.75" customHeight="1">
      <c r="A20" s="7"/>
      <c r="B20" s="11" t="s">
        <v>10</v>
      </c>
      <c r="C20" s="29">
        <f>C14+C17</f>
        <v>120</v>
      </c>
      <c r="D20" s="29"/>
      <c r="E20" s="29">
        <f t="shared" si="22"/>
        <v>170</v>
      </c>
      <c r="F20" s="29"/>
      <c r="G20" s="29">
        <f t="shared" si="23"/>
        <v>220</v>
      </c>
      <c r="H20" s="29"/>
      <c r="I20" s="29">
        <f t="shared" si="24"/>
        <v>270</v>
      </c>
      <c r="J20" s="29"/>
      <c r="K20" s="29">
        <f t="shared" si="25"/>
        <v>320</v>
      </c>
      <c r="L20" s="29"/>
      <c r="M20" s="29">
        <f t="shared" si="26"/>
        <v>370</v>
      </c>
      <c r="N20" s="29"/>
      <c r="O20" s="29">
        <f t="shared" si="27"/>
        <v>430</v>
      </c>
      <c r="P20" s="29"/>
      <c r="Q20" s="29">
        <f t="shared" si="28"/>
        <v>1900</v>
      </c>
      <c r="R20" s="29"/>
    </row>
    <row r="21" spans="1:18" ht="20.25" customHeight="1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.25" customHeight="1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20.25" customHeight="1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E24" s="28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</row>
    <row r="25" spans="1:18">
      <c r="G25" s="26"/>
      <c r="H25" s="27"/>
      <c r="I25" s="27"/>
      <c r="J25" s="27"/>
      <c r="K25" s="27"/>
      <c r="L25" s="27"/>
      <c r="M25" s="27"/>
      <c r="N25" s="27"/>
      <c r="O25" s="27"/>
      <c r="P25" s="27"/>
    </row>
  </sheetData>
  <mergeCells count="103">
    <mergeCell ref="A1:R1"/>
    <mergeCell ref="A2:R2"/>
    <mergeCell ref="M5:N5"/>
    <mergeCell ref="O5:P5"/>
    <mergeCell ref="G11:H11"/>
    <mergeCell ref="I11:J11"/>
    <mergeCell ref="K11:L11"/>
    <mergeCell ref="M11:N11"/>
    <mergeCell ref="O11:P11"/>
    <mergeCell ref="M3:R3"/>
    <mergeCell ref="A4:A6"/>
    <mergeCell ref="B4:B6"/>
    <mergeCell ref="C4:P4"/>
    <mergeCell ref="Q4:R5"/>
    <mergeCell ref="C5:D5"/>
    <mergeCell ref="E5:F5"/>
    <mergeCell ref="G5:H5"/>
    <mergeCell ref="I5:J5"/>
    <mergeCell ref="K5:L5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7:N17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9:N19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</mergeCells>
  <pageMargins left="0.7" right="0.5" top="0.5" bottom="0.25" header="1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9C771138BD8499F295DA9EFA7D48F" ma:contentTypeVersion="0" ma:contentTypeDescription="Create a new document." ma:contentTypeScope="" ma:versionID="7d2638bf103efb323597996a405f8d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E5D269-A9DD-4146-B384-0DD98561B4D3}"/>
</file>

<file path=customXml/itemProps2.xml><?xml version="1.0" encoding="utf-8"?>
<ds:datastoreItem xmlns:ds="http://schemas.openxmlformats.org/officeDocument/2006/customXml" ds:itemID="{5E241041-2EEF-4B8E-A8E5-D607A4C25072}"/>
</file>

<file path=customXml/itemProps3.xml><?xml version="1.0" encoding="utf-8"?>
<ds:datastoreItem xmlns:ds="http://schemas.openxmlformats.org/officeDocument/2006/customXml" ds:itemID="{FA86E3DE-9D89-44BD-AF03-3E83424DB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Chuẩn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2024-03-29T02:44:40Z</cp:lastPrinted>
  <dcterms:created xsi:type="dcterms:W3CDTF">2023-07-04T09:12:38Z</dcterms:created>
  <dcterms:modified xsi:type="dcterms:W3CDTF">2024-05-21T04:06:02Z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0x010100DAD9C771138BD8499F295DA9EFA7D48F</vt:lpwstr>
  </property>
</Properties>
</file>